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项目计划表" sheetId="1" r:id="rId1"/>
    <sheet name="未整合资金" sheetId="2" r:id="rId2"/>
    <sheet name="使用资金合计" sheetId="3" r:id="rId3"/>
  </sheets>
  <definedNames>
    <definedName name="_xlnm._FilterDatabase" localSheetId="1" hidden="1">未整合资金!$A$5:$G$27</definedName>
    <definedName name="_xlnm._FilterDatabase" localSheetId="2" hidden="1">使用资金合计!$A$3:$D$14</definedName>
    <definedName name="_xlnm._FilterDatabase" localSheetId="0" hidden="1">项目计划表!$A$6:$AA$20</definedName>
    <definedName name="_xlnm.Print_Titles" localSheetId="0">项目计划表!$3:$5</definedName>
  </definedNames>
  <calcPr calcId="144525"/>
</workbook>
</file>

<file path=xl/sharedStrings.xml><?xml version="1.0" encoding="utf-8"?>
<sst xmlns="http://schemas.openxmlformats.org/spreadsheetml/2006/main" count="295" uniqueCount="201">
  <si>
    <t>提前下达莎车县2023年自治区财政衔接推进乡村振兴补助资金项目计划表</t>
  </si>
  <si>
    <t>填报单位（盖章）：</t>
  </si>
  <si>
    <t>填报日期：       年   月   日</t>
  </si>
  <si>
    <t>序号</t>
  </si>
  <si>
    <t>项目库
编号</t>
  </si>
  <si>
    <t>项目名称</t>
  </si>
  <si>
    <t>项目
类别</t>
  </si>
  <si>
    <t>项目
子类型</t>
  </si>
  <si>
    <t>建设
性质</t>
  </si>
  <si>
    <t>实施地点</t>
  </si>
  <si>
    <t>主要建设内容</t>
  </si>
  <si>
    <t>建设
单位</t>
  </si>
  <si>
    <t>建设
规模</t>
  </si>
  <si>
    <t>资金规模及来源</t>
  </si>
  <si>
    <t>项目主管
部门</t>
  </si>
  <si>
    <t>责任人</t>
  </si>
  <si>
    <t>绩效目标</t>
  </si>
  <si>
    <t>入库时间</t>
  </si>
  <si>
    <t>审批文号</t>
  </si>
  <si>
    <t>备注</t>
  </si>
  <si>
    <t>合计</t>
  </si>
  <si>
    <t>财政衔接资金</t>
  </si>
  <si>
    <t>其他涉农
整合资金</t>
  </si>
  <si>
    <t>地方政府
债券资金</t>
  </si>
  <si>
    <t>其他资金</t>
  </si>
  <si>
    <t>小计</t>
  </si>
  <si>
    <t>巩固拓展脱贫攻坚成果同乡村振兴</t>
  </si>
  <si>
    <t>以工
代赈</t>
  </si>
  <si>
    <t>少数
民族
发展</t>
  </si>
  <si>
    <t>欠发达
国有
农场</t>
  </si>
  <si>
    <t>欠发达
国有
林场</t>
  </si>
  <si>
    <t>欠发达
国有
牧场</t>
  </si>
  <si>
    <t>SCX00039</t>
  </si>
  <si>
    <t>小额贷款贴息项目</t>
  </si>
  <si>
    <t>产业发展</t>
  </si>
  <si>
    <t>小额贷款贴息</t>
  </si>
  <si>
    <t>新建</t>
  </si>
  <si>
    <t>各乡镇（街道、管委会）</t>
  </si>
  <si>
    <t>计划投资：2500万元
建设内容：
实施20000户脱贫户、监测户小额贷款贴息2500万元。</t>
  </si>
  <si>
    <t>万元</t>
  </si>
  <si>
    <t>农业农村局</t>
  </si>
  <si>
    <t>刘勇</t>
  </si>
  <si>
    <t>质量指标：小额贷款还款率≥70%；
社会效益：受益脱贫人口数≥2万户。</t>
  </si>
  <si>
    <t>2022.11.15</t>
  </si>
  <si>
    <t>莎党农领发【2022】41号</t>
  </si>
  <si>
    <t>SCX00009</t>
  </si>
  <si>
    <t>低产田改造项目</t>
  </si>
  <si>
    <t>种植基地建设</t>
  </si>
  <si>
    <t>亚喀艾日克乡（3）村、（9）村、（10）村、（11）村；恰热克镇（6）村；艾力西湖镇（1）村、（3）村、（4）村、（8）村、（9）村、（10）村、（17）村；依盖尔其镇（1）村、（3）村、（6）村、（11）村、（15）村、（20）村、（21）村；孜热甫夏提乡（6）村</t>
  </si>
  <si>
    <t>计划投资：1700万元
建设内容：
对5个乡镇14162亩地进行低产田改造及配套建设，每亩概算1200元，总资金1700万元。</t>
  </si>
  <si>
    <t>万亩</t>
  </si>
  <si>
    <t>社会效益：持续提高受益土地利用率；带动就业和受益农户人数达1000人以上。</t>
  </si>
  <si>
    <t>SCX00030</t>
  </si>
  <si>
    <t>永安管委会乳制品加工厂附属配套项目</t>
  </si>
  <si>
    <t>市场建设和农村物流</t>
  </si>
  <si>
    <t>永安管委会（8）村</t>
  </si>
  <si>
    <t>计划投资：110万元
建设内容：
为永安管委会8村乳制品加工厂修建500立方米消防水池1座，配套相关消防设备设施。</t>
  </si>
  <si>
    <t>座</t>
  </si>
  <si>
    <t>永安管委会</t>
  </si>
  <si>
    <t>唐啸天</t>
  </si>
  <si>
    <t>社会效益：项目实施后满足消防需求，项目建成后带动群众就业，增加群众收入。</t>
  </si>
  <si>
    <t>SCX00035</t>
  </si>
  <si>
    <t>霍什拉甫乡水利设施建设项目</t>
  </si>
  <si>
    <t>小型农田水利设施建设</t>
  </si>
  <si>
    <t>霍什拉甫乡（1）村、（11）村</t>
  </si>
  <si>
    <t>计划投资：670万元
建设内容：
1、霍什拉甫乡1村团结支渠配套建设过洪渡槽4座，计划投资280万元；
2、霍什拉甫乡1村、11村改建拦河式引水枢纽1座，计划投资390万元。</t>
  </si>
  <si>
    <t>水利局</t>
  </si>
  <si>
    <t>张依国</t>
  </si>
  <si>
    <t>社会效益：改造渠道建筑物5座，项目验收合格率100%，受益脱贫人口满意度95%。</t>
  </si>
  <si>
    <t>SCX00002</t>
  </si>
  <si>
    <t>特色种植（庭院蔬菜）项目</t>
  </si>
  <si>
    <t>亚喀艾日克乡、阔什艾日克乡、霍什拉甫乡、乌达力克镇、英阿瓦提管委会、阿扎特巴格镇、艾力西湖镇、墩巴格乡、荒地镇、恰尔巴格乡、古勒巴格镇、托木吾斯塘镇、英吾斯塘乡、阿拉买提镇、孜热甫夏提乡、拍克其乡、阿热勒乡、巴格阿瓦提乡、米夏镇、依盖尔其镇、喀拉苏乡、伊什库力乡、阿瓦提镇、白什坎特镇、阿尔斯兰巴格乡、恰热克镇、喀群乡、塔尕尔其镇、永安管委会共29个乡镇</t>
  </si>
  <si>
    <t>计划投资：270万元
为全县54000户脱贫户、监测户每户补助蔬菜种苗115株，蔬菜种子100克，其中茄子苗30株、辣椒苗35株、番茄苗40株共36.75元；豇豆种子100克共8.25元；南瓜苗10株共5元。每户合计补助50元，计划投资270万元。</t>
  </si>
  <si>
    <t>万户</t>
  </si>
  <si>
    <t>农业农村局（农技推广中心）</t>
  </si>
  <si>
    <t>吕爱玲</t>
  </si>
  <si>
    <t>经济效益：带动增加脱贫人口数和监测户人口全年总收入≥1620万元。
社会效益：受益脱贫人口数和监测户人口≥21.6万人。通过项目实施，可美化庭院环境，提升受益户幸福指数。</t>
  </si>
  <si>
    <t>SCX00040</t>
  </si>
  <si>
    <t>龙头企业贷款贴息项目</t>
  </si>
  <si>
    <t>新型经营主体贷款贴息</t>
  </si>
  <si>
    <t>莎车县</t>
  </si>
  <si>
    <t>计划投资：330万元
建设内容：
对已贷款且符合条件的龙头企业贷款给予贴息补助。</t>
  </si>
  <si>
    <t>社会效益：申请贷款龙头企业≥10家；龙头企业贷款贴息≤3%；龙头企业满意度≥95%。</t>
  </si>
  <si>
    <t>SCX00042</t>
  </si>
  <si>
    <t>农村道路管护人员补助项目</t>
  </si>
  <si>
    <t>就业项目</t>
  </si>
  <si>
    <t>公益性岗位</t>
  </si>
  <si>
    <t>阿热勒乡、依盖尔其镇、喀拉苏乡、巴格阿瓦提乡、阿扎特巴格镇、恰尔巴格乡、阿拉买提镇、阿瓦提镇、白什坎特镇、孜热甫夏提乡、亚喀艾日克乡、喀群乡、霍什拉甫乡、达木斯乡、墩巴格乡、荒地镇、阔什艾日克乡、托木吾斯塘镇、英吾斯塘乡、英阿瓦提管委会、艾力西湖镇、塔尕尔其镇、古勒巴格镇、阿尔斯兰巴格乡、拍克其乡、伊什库力乡、恰热克镇、乌达力克镇、莎车镇、永安管委会、米夏镇</t>
  </si>
  <si>
    <t>计划投资：2280万元
建设内容：
从全县脱贫户、监测户中招聘1900人护路员，按照每人每月1000元标准发放补助，对全县农村道路进行日常养护管理，清扫路面砂石、垃圾，处理林带杂草。</t>
  </si>
  <si>
    <t>人</t>
  </si>
  <si>
    <t>交通运输局</t>
  </si>
  <si>
    <t>侯旭</t>
  </si>
  <si>
    <t>社会效益：项目完成后将持续巩固脱贫攻坚成果，进一步增加就业岗位和促使稳定就业增收。项目惠及31个乡镇（管委会），受益人数1900人，受益群众满意率达到100%</t>
  </si>
  <si>
    <t>SCX00046</t>
  </si>
  <si>
    <t>乡镇桥涵建设项目</t>
  </si>
  <si>
    <t>乡村建设行动</t>
  </si>
  <si>
    <t>农村道路建设（通村、通户路、小型桥梁）</t>
  </si>
  <si>
    <t>白什坎特镇（3）村、（13）村；达木斯乡（4）村、（7）村、（8）村；喀拉苏乡（1）村、（3）村、（5）村、（6）村、（10）村；喀群乡（3）村、（11）村；拍克其乡（3）村、（5）村；永安管委会（3）村；伊什库力乡（2）村</t>
  </si>
  <si>
    <t>计划投资：3500万元
建设内容：
修建桥梁396延米/7座，1-4m盖板涵10座，总投资3500万元。其中：
1、白什坎特镇桥涵建设项目：1-4m盖板涵3座，计划投资60万元；
2、达木斯乡桥涵建设项目：修建桥梁340延米/3座（80延米1座，投资640万元；100延米1座，投资940万元；160延米1座，投资1300万元），计划投资2880万元；
3、喀拉苏乡桥涵建设项目：1-4m盖板涵5座，计划投资100万元；
4、喀群乡桥涵建设项目：1-4m盖板涵2座，计划投资40万元；
5、拍克其乡桥涵建设项目：修建桥梁32延米/2座，计划投资240万元；
6、永安管委会桥涵建设项目：修建桥梁8延米/1座，计划投资60万元；
7、伊什库力乡桥涵建设项目：修建桥梁16延米/1座，计划投资120万元。</t>
  </si>
  <si>
    <t>社会效益：项目完成后将进一步改善莎车县交通基础设施条件，便利各族群众交通出行，受益人数约23542人，促进当地农民就近就业，增加农民收入。
1、数量指标：建设桥梁≥7座，长度≥396延米。
2、质量指标：合格。</t>
  </si>
  <si>
    <t>SCX00047</t>
  </si>
  <si>
    <t>农村道路维修项目</t>
  </si>
  <si>
    <t>改建</t>
  </si>
  <si>
    <t>25个乡镇</t>
  </si>
  <si>
    <t>计划投资：2700万元
建设内容：
对25个乡镇农村道路破损路面进行维修，维修面积26.2万平方米。</t>
  </si>
  <si>
    <t>万平方米</t>
  </si>
  <si>
    <t>社会效益：项目完成后将进一步改善莎车县交通基础设施条件，便利各族群众交通出行，受益人数约41765人，促进当地农民就近就业，增加农民收入。
1、数量指标：维修路面≥26.2万平方米。
2、质量指标：合格。</t>
  </si>
  <si>
    <t>SCX00062</t>
  </si>
  <si>
    <t>自治区级示范村依盖尔其镇8村基础设施建设项目</t>
  </si>
  <si>
    <t>开展县乡村公共服务一体化示范创建</t>
  </si>
  <si>
    <t>依盖尔其镇（8）村</t>
  </si>
  <si>
    <t>计划投资：1000万元
建设内容：
1、修建防渗渠5.85公里（0.3-0.5流量），计划投资760万元；
2、村组道路硬化0.7公里，计划投资35万元；
3、人居环境整治污水处理转运及垃圾处理等设施设备，计划投资125万元；
4、修建50平方米水冲式公共厕所1座，计划投资50万元；
5、平整土地250亩，计划投资30万元；</t>
  </si>
  <si>
    <t>依盖尔其镇</t>
  </si>
  <si>
    <t>塔依尔·阿布都热西提</t>
  </si>
  <si>
    <t>社会效益：有效改善人居环境；受益脱贫人口数≥510人
。项目验收合格率100%；改善水利设施、田间道路和附属设施建设，提高粮食产量是实现乡村振兴的基石， 有效解决停车难的问题，促进了农村社会稳定。改善农村公路的交通状况和招商环境，拉动投资，降低运输成本，提高供电能力促进经济发展是实现乡村文明、生活富裕的基础。</t>
  </si>
  <si>
    <t>SCX00061</t>
  </si>
  <si>
    <t>自治区级示范村米夏镇3村整体提升建设项目</t>
  </si>
  <si>
    <t>米夏镇（3）村</t>
  </si>
  <si>
    <t>计划投资：1044万元
建设内容：
1、新建防渗渠1.11公里，并配套7个闸口、5个涵洞，计划投资150万元；
2、土地平整650亩，每亩1300元，计划投资84.5万元；
3、1000亩高效节水（含650亩地块），并配套相关附属设施，计划投资209.5万元；
4、新建10座50米的移动温室大棚，并配套相关附属设施设备，计划投资300万元；
5、新建污水排水管网6公里，并配套相关附属设施设备，计划投资300万元。</t>
  </si>
  <si>
    <t>米夏镇</t>
  </si>
  <si>
    <t>阿依努尔·孜来汗</t>
  </si>
  <si>
    <t>社会效益：有效改善人居环境；改善水利设施、田间道路和附属设施建设，提高粮食产量是实现乡村振兴的基石， 有效解决老人活动有场所，促进了农村社会稳定。改善农村公路的交通状况，促进乡村物流和经济发展是实现乡村文明的基础。受益已脱贫户≧1000人；项目验收合格率100%。</t>
  </si>
  <si>
    <t>SCX00058</t>
  </si>
  <si>
    <t>一体化污水处理设施项目</t>
  </si>
  <si>
    <t>农村污水治理</t>
  </si>
  <si>
    <t>恰尔巴格乡</t>
  </si>
  <si>
    <t>计划投资：910万元
建设内容：
为恰尔巴格乡新建一体化污水处理设施13座及附属配套。</t>
  </si>
  <si>
    <t>住建局</t>
  </si>
  <si>
    <t>汪建容</t>
  </si>
  <si>
    <t>社会效益：有效改善人居环境；项目验收合格率100%；受益村民满意度≥95%。</t>
  </si>
  <si>
    <t>SCX00049</t>
  </si>
  <si>
    <t>莎车县农村供水保障工程（一期）</t>
  </si>
  <si>
    <t>农村供水保障设施建设</t>
  </si>
  <si>
    <t>塔尕尔其镇、拍克其乡、伊什库力乡、阔什艾日克乡、荒地镇、艾力西湖镇、墩巴格乡、米夏镇、古勒巴格镇、阿热勒乡、良种场</t>
  </si>
  <si>
    <t>计划投资：1500万元   
建设内容：
为塔尕尔其镇、拍克其乡、伊什库力乡、阔什艾日克乡、荒地镇、艾力西湖镇、墩巴格乡、米夏镇、古勒巴格镇、阿热勒乡、良种场等11个乡镇（场）维修农村自来水老旧管网100公里，并配套附属建筑物。</t>
  </si>
  <si>
    <t>公里</t>
  </si>
  <si>
    <t>社会效益：解决饮水安全户数≥3.34万户；受益脱贫人口满意度≥95%</t>
  </si>
  <si>
    <t>单位负责人:</t>
  </si>
  <si>
    <t>填报人及电话：</t>
  </si>
  <si>
    <t>未整合资金情况一览表</t>
  </si>
  <si>
    <t>县市</t>
  </si>
  <si>
    <t>财政资金名称</t>
  </si>
  <si>
    <t>地区文号</t>
  </si>
  <si>
    <t>到位额度
（万元）</t>
  </si>
  <si>
    <t>未整合额度
（万元）</t>
  </si>
  <si>
    <t>2023年自治区彩票公益金</t>
  </si>
  <si>
    <t>喀地财综【2022】26号</t>
  </si>
  <si>
    <t>2023年中央产粮大县奖励资金</t>
  </si>
  <si>
    <t>喀地财建【2022】105号</t>
  </si>
  <si>
    <t>中央林业草原生态保护恢复资金</t>
  </si>
  <si>
    <t>喀地财建【2022】128号</t>
  </si>
  <si>
    <t>2023年中央林业改革发展资金</t>
  </si>
  <si>
    <t>喀地财建【2022】127号</t>
  </si>
  <si>
    <t>自治区农业生产发展资金</t>
  </si>
  <si>
    <t>喀地财农【2022】43号</t>
  </si>
  <si>
    <t>2023年自治区农田建设补助资金</t>
  </si>
  <si>
    <t>喀地财农【2022】41号</t>
  </si>
  <si>
    <t>2023年中央农田建设补助资金</t>
  </si>
  <si>
    <t>喀地财农【2022】34号</t>
  </si>
  <si>
    <t>2023年中央农村环境整治资金</t>
  </si>
  <si>
    <t>喀地财建【2022】119号</t>
  </si>
  <si>
    <t>自治区农村环境整治资金</t>
  </si>
  <si>
    <t>喀地财建【2022】139号</t>
  </si>
  <si>
    <t>2023年中央水利发展资金</t>
  </si>
  <si>
    <t>喀地财农【2022】36号</t>
  </si>
  <si>
    <t>中央生猪（牛羊）调出大县奖励资金</t>
  </si>
  <si>
    <t>喀地财建【2022】123号</t>
  </si>
  <si>
    <t>中央车辆购置税收入补助地方用于一般公路建设项目资金（支持农村公路部分）</t>
  </si>
  <si>
    <t>喀地财建【2022】118号</t>
  </si>
  <si>
    <t>提前下达2032年中央财政农村危房改造补助资金</t>
  </si>
  <si>
    <t>喀地财社【2022】98号</t>
  </si>
  <si>
    <t>提前下达2023年自治区畜牧业生产发展资金（统筹整合部分）</t>
  </si>
  <si>
    <t>喀地财农【2022】42号</t>
  </si>
  <si>
    <t>关于拨付2023年自治区财政林草专项资金</t>
  </si>
  <si>
    <t>喀地财建【2022】133号</t>
  </si>
  <si>
    <t>2023年中央农村环境整治资金（统筹整合部分）</t>
  </si>
  <si>
    <t>喀地财建【2023】8号</t>
  </si>
  <si>
    <t>2023年旅游发展专项资金</t>
  </si>
  <si>
    <t>喀地财教【2023】7号</t>
  </si>
  <si>
    <t>2023年生猪（牛羊）调出大县奖励资金</t>
  </si>
  <si>
    <t>喀地财建【2023】26号</t>
  </si>
  <si>
    <t>2023年中央农业生产发展资金</t>
  </si>
  <si>
    <t>喀地财农【2023】7号</t>
  </si>
  <si>
    <t>2023年中央耕地建设与利用资金</t>
  </si>
  <si>
    <t>喀地财农【2023】10号</t>
  </si>
  <si>
    <t>中央财政衔接推进乡村振兴补助资金</t>
  </si>
  <si>
    <t>喀地财振【2022】4号</t>
  </si>
  <si>
    <t>自治区财政衔接推进乡村振兴补助资金</t>
  </si>
  <si>
    <t>喀地财振【2022】6号</t>
  </si>
  <si>
    <t>中央农村综合改革转移支付资金</t>
  </si>
  <si>
    <t>喀地财农【2022】38号</t>
  </si>
  <si>
    <t>自治区农村综合改革转移支付资金</t>
  </si>
  <si>
    <t>喀地财农【2022】35号</t>
  </si>
  <si>
    <t>自治区安排基本建设投资用于“三农”部分</t>
  </si>
  <si>
    <t>喀地财建【2022】115号</t>
  </si>
  <si>
    <t>县级配套资金</t>
  </si>
  <si>
    <t>莎财扶【2023】41号</t>
  </si>
  <si>
    <t>地区配套资金</t>
  </si>
  <si>
    <t>喀地财振【2023】1号</t>
  </si>
  <si>
    <t>喀地财振【2023】3号</t>
  </si>
  <si>
    <t>喀地财振【2023】5号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</si>
</sst>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3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name val="黑体"/>
      <charset val="134"/>
    </font>
    <font>
      <b/>
      <sz val="12"/>
      <name val="宋体"/>
      <charset val="134"/>
      <scheme val="minor"/>
    </font>
    <font>
      <sz val="10"/>
      <name val="宋体"/>
      <charset val="134"/>
      <scheme val="major"/>
    </font>
    <font>
      <sz val="28"/>
      <name val="方正小标宋_GBK"/>
      <charset val="134"/>
    </font>
    <font>
      <b/>
      <sz val="12"/>
      <name val="宋体"/>
      <charset val="0"/>
      <scheme val="minor"/>
    </font>
    <font>
      <b/>
      <sz val="10"/>
      <name val="宋体"/>
      <charset val="134"/>
      <scheme val="major"/>
    </font>
    <font>
      <b/>
      <sz val="11"/>
      <name val="宋体"/>
      <charset val="134"/>
      <scheme val="minor"/>
    </font>
    <font>
      <sz val="12"/>
      <name val="宋体"/>
      <charset val="0"/>
      <scheme val="minor"/>
    </font>
    <font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7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21" borderId="11" applyNumberFormat="0" applyAlignment="0" applyProtection="0">
      <alignment vertical="center"/>
    </xf>
    <xf numFmtId="0" fontId="28" fillId="21" borderId="6" applyNumberFormat="0" applyAlignment="0" applyProtection="0">
      <alignment vertical="center"/>
    </xf>
    <xf numFmtId="0" fontId="32" fillId="24" borderId="12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5" fillId="0" borderId="0"/>
  </cellStyleXfs>
  <cellXfs count="5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left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10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176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176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自治区下达塔城2007年财政扶贫资金项目下达计划表－1048万元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 4" xfId="50"/>
  </cellStyles>
  <tableStyles count="0" defaultTableStyle="TableStyleMedium2" defaultPivotStyle="PivotStyleLight16"/>
  <colors>
    <mruColors>
      <color rgb="00D9D9D9"/>
      <color rgb="00000000"/>
      <color rgb="00FF0000"/>
      <color rgb="00FFC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2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3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4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5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6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7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8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9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10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11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12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13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14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15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16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17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18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19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20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21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22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23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24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25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26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27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28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29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30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31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32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33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34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35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36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37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38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39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40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41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42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43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44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45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46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47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48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49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0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1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2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3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4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5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6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7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8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9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60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61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62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63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64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65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66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67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68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69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70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71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72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73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74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75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76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77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78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79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80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81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82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83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84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85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86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87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88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89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90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91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92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93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94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95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96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97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98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99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100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101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102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103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104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105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106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107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108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109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110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111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112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113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114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115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116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117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118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119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120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121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122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123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124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125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126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127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128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129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130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131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132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133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134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135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136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137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138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139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140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141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142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143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144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145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146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147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148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149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150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151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152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153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154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155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156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157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158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159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160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161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162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163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164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165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166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167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168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169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170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171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172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173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174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175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176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177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178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179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180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181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182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183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184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185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186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187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188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189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190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191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192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193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194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195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196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197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198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199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200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201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202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203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204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205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206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207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208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209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210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211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212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213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214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215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216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217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218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219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220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221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222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223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224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225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226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227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228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229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230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231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232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233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234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235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236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237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238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239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240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241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242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243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244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245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246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247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248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249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250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251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252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253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254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255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256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257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258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259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260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261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262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263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264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265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266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267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268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269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270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271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272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273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274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275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276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277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278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279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280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281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282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283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284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285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286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287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288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289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290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291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292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293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294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295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296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297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298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299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300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301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302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303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304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305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306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307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308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309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310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311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312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313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314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315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316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317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318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319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320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321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322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323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324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325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326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327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328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329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330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331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332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333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334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335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336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337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338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339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340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341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342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343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344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345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346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347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348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349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350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351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352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353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354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355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356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357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358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359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360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361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362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363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364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365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366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367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368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369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370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371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372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373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374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375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376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377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378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379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380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381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382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383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384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385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386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387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388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389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390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391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392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393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394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395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396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397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398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399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400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401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402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403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404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405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406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407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408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409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410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411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412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413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414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415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416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417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418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419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420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421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422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423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424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425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426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427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428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429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430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431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432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64770</xdr:colOff>
      <xdr:row>19</xdr:row>
      <xdr:rowOff>215900</xdr:rowOff>
    </xdr:to>
    <xdr:pic>
      <xdr:nvPicPr>
        <xdr:cNvPr id="433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434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435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436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437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438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439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440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441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442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443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444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445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446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447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448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449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450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451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452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453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454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455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456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457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458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459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460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461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462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463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464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465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466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467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468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469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470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471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472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473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474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475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476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477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478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479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480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481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482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483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484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485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486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487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488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489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490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491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492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493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494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495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496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497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498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499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500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501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502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503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504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505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506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507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508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509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510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511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512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513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514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515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516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517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518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519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520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521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522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523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524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525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526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527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528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215900</xdr:rowOff>
    </xdr:to>
    <xdr:pic>
      <xdr:nvPicPr>
        <xdr:cNvPr id="529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30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31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32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33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34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35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36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37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38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39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40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41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42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43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44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45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46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47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48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49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50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51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52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53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54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55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56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57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58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59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60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61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62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63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64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65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66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67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68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69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70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71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72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73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74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75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76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215265</xdr:rowOff>
    </xdr:to>
    <xdr:pic>
      <xdr:nvPicPr>
        <xdr:cNvPr id="577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204470</xdr:rowOff>
    </xdr:to>
    <xdr:pic>
      <xdr:nvPicPr>
        <xdr:cNvPr id="578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204470</xdr:rowOff>
    </xdr:to>
    <xdr:pic>
      <xdr:nvPicPr>
        <xdr:cNvPr id="579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204470</xdr:rowOff>
    </xdr:to>
    <xdr:pic>
      <xdr:nvPicPr>
        <xdr:cNvPr id="580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204470</xdr:rowOff>
    </xdr:to>
    <xdr:pic>
      <xdr:nvPicPr>
        <xdr:cNvPr id="581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204470</xdr:rowOff>
    </xdr:to>
    <xdr:pic>
      <xdr:nvPicPr>
        <xdr:cNvPr id="582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204470</xdr:rowOff>
    </xdr:to>
    <xdr:pic>
      <xdr:nvPicPr>
        <xdr:cNvPr id="583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204470</xdr:rowOff>
    </xdr:to>
    <xdr:pic>
      <xdr:nvPicPr>
        <xdr:cNvPr id="584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204470</xdr:rowOff>
    </xdr:to>
    <xdr:pic>
      <xdr:nvPicPr>
        <xdr:cNvPr id="585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204470</xdr:rowOff>
    </xdr:to>
    <xdr:pic>
      <xdr:nvPicPr>
        <xdr:cNvPr id="586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204470</xdr:rowOff>
    </xdr:to>
    <xdr:pic>
      <xdr:nvPicPr>
        <xdr:cNvPr id="587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204470</xdr:rowOff>
    </xdr:to>
    <xdr:pic>
      <xdr:nvPicPr>
        <xdr:cNvPr id="588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204470</xdr:rowOff>
    </xdr:to>
    <xdr:pic>
      <xdr:nvPicPr>
        <xdr:cNvPr id="589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204470</xdr:rowOff>
    </xdr:to>
    <xdr:pic>
      <xdr:nvPicPr>
        <xdr:cNvPr id="590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204470</xdr:rowOff>
    </xdr:to>
    <xdr:pic>
      <xdr:nvPicPr>
        <xdr:cNvPr id="591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204470</xdr:rowOff>
    </xdr:to>
    <xdr:pic>
      <xdr:nvPicPr>
        <xdr:cNvPr id="592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204470</xdr:rowOff>
    </xdr:to>
    <xdr:pic>
      <xdr:nvPicPr>
        <xdr:cNvPr id="593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204470</xdr:rowOff>
    </xdr:to>
    <xdr:pic>
      <xdr:nvPicPr>
        <xdr:cNvPr id="594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204470</xdr:rowOff>
    </xdr:to>
    <xdr:pic>
      <xdr:nvPicPr>
        <xdr:cNvPr id="595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204470</xdr:rowOff>
    </xdr:to>
    <xdr:pic>
      <xdr:nvPicPr>
        <xdr:cNvPr id="596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204470</xdr:rowOff>
    </xdr:to>
    <xdr:pic>
      <xdr:nvPicPr>
        <xdr:cNvPr id="597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204470</xdr:rowOff>
    </xdr:to>
    <xdr:pic>
      <xdr:nvPicPr>
        <xdr:cNvPr id="598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204470</xdr:rowOff>
    </xdr:to>
    <xdr:pic>
      <xdr:nvPicPr>
        <xdr:cNvPr id="599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204470</xdr:rowOff>
    </xdr:to>
    <xdr:pic>
      <xdr:nvPicPr>
        <xdr:cNvPr id="600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204470</xdr:rowOff>
    </xdr:to>
    <xdr:pic>
      <xdr:nvPicPr>
        <xdr:cNvPr id="601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204470</xdr:rowOff>
    </xdr:to>
    <xdr:pic>
      <xdr:nvPicPr>
        <xdr:cNvPr id="602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204470</xdr:rowOff>
    </xdr:to>
    <xdr:pic>
      <xdr:nvPicPr>
        <xdr:cNvPr id="603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204470</xdr:rowOff>
    </xdr:to>
    <xdr:pic>
      <xdr:nvPicPr>
        <xdr:cNvPr id="604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204470</xdr:rowOff>
    </xdr:to>
    <xdr:pic>
      <xdr:nvPicPr>
        <xdr:cNvPr id="605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204470</xdr:rowOff>
    </xdr:to>
    <xdr:pic>
      <xdr:nvPicPr>
        <xdr:cNvPr id="606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204470</xdr:rowOff>
    </xdr:to>
    <xdr:pic>
      <xdr:nvPicPr>
        <xdr:cNvPr id="607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204470</xdr:rowOff>
    </xdr:to>
    <xdr:pic>
      <xdr:nvPicPr>
        <xdr:cNvPr id="608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204470</xdr:rowOff>
    </xdr:to>
    <xdr:pic>
      <xdr:nvPicPr>
        <xdr:cNvPr id="609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204470</xdr:rowOff>
    </xdr:to>
    <xdr:pic>
      <xdr:nvPicPr>
        <xdr:cNvPr id="610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204470</xdr:rowOff>
    </xdr:to>
    <xdr:pic>
      <xdr:nvPicPr>
        <xdr:cNvPr id="611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204470</xdr:rowOff>
    </xdr:to>
    <xdr:pic>
      <xdr:nvPicPr>
        <xdr:cNvPr id="612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204470</xdr:rowOff>
    </xdr:to>
    <xdr:pic>
      <xdr:nvPicPr>
        <xdr:cNvPr id="613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204470</xdr:rowOff>
    </xdr:to>
    <xdr:pic>
      <xdr:nvPicPr>
        <xdr:cNvPr id="614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204470</xdr:rowOff>
    </xdr:to>
    <xdr:pic>
      <xdr:nvPicPr>
        <xdr:cNvPr id="615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204470</xdr:rowOff>
    </xdr:to>
    <xdr:pic>
      <xdr:nvPicPr>
        <xdr:cNvPr id="616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204470</xdr:rowOff>
    </xdr:to>
    <xdr:pic>
      <xdr:nvPicPr>
        <xdr:cNvPr id="617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204470</xdr:rowOff>
    </xdr:to>
    <xdr:pic>
      <xdr:nvPicPr>
        <xdr:cNvPr id="618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204470</xdr:rowOff>
    </xdr:to>
    <xdr:pic>
      <xdr:nvPicPr>
        <xdr:cNvPr id="619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204470</xdr:rowOff>
    </xdr:to>
    <xdr:pic>
      <xdr:nvPicPr>
        <xdr:cNvPr id="620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204470</xdr:rowOff>
    </xdr:to>
    <xdr:pic>
      <xdr:nvPicPr>
        <xdr:cNvPr id="621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204470</xdr:rowOff>
    </xdr:to>
    <xdr:pic>
      <xdr:nvPicPr>
        <xdr:cNvPr id="622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204470</xdr:rowOff>
    </xdr:to>
    <xdr:pic>
      <xdr:nvPicPr>
        <xdr:cNvPr id="623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204470</xdr:rowOff>
    </xdr:to>
    <xdr:pic>
      <xdr:nvPicPr>
        <xdr:cNvPr id="624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19</xdr:row>
      <xdr:rowOff>0</xdr:rowOff>
    </xdr:from>
    <xdr:to>
      <xdr:col>6</xdr:col>
      <xdr:colOff>65405</xdr:colOff>
      <xdr:row>19</xdr:row>
      <xdr:rowOff>204470</xdr:rowOff>
    </xdr:to>
    <xdr:pic>
      <xdr:nvPicPr>
        <xdr:cNvPr id="625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31013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203835</xdr:rowOff>
    </xdr:to>
    <xdr:pic>
      <xdr:nvPicPr>
        <xdr:cNvPr id="626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203835</xdr:rowOff>
    </xdr:to>
    <xdr:pic>
      <xdr:nvPicPr>
        <xdr:cNvPr id="627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203835</xdr:rowOff>
    </xdr:to>
    <xdr:pic>
      <xdr:nvPicPr>
        <xdr:cNvPr id="628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203835</xdr:rowOff>
    </xdr:to>
    <xdr:pic>
      <xdr:nvPicPr>
        <xdr:cNvPr id="629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203835</xdr:rowOff>
    </xdr:to>
    <xdr:pic>
      <xdr:nvPicPr>
        <xdr:cNvPr id="630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203835</xdr:rowOff>
    </xdr:to>
    <xdr:pic>
      <xdr:nvPicPr>
        <xdr:cNvPr id="631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203835</xdr:rowOff>
    </xdr:to>
    <xdr:pic>
      <xdr:nvPicPr>
        <xdr:cNvPr id="632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203835</xdr:rowOff>
    </xdr:to>
    <xdr:pic>
      <xdr:nvPicPr>
        <xdr:cNvPr id="633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203835</xdr:rowOff>
    </xdr:to>
    <xdr:pic>
      <xdr:nvPicPr>
        <xdr:cNvPr id="634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203835</xdr:rowOff>
    </xdr:to>
    <xdr:pic>
      <xdr:nvPicPr>
        <xdr:cNvPr id="635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203835</xdr:rowOff>
    </xdr:to>
    <xdr:pic>
      <xdr:nvPicPr>
        <xdr:cNvPr id="636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203835</xdr:rowOff>
    </xdr:to>
    <xdr:pic>
      <xdr:nvPicPr>
        <xdr:cNvPr id="637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203835</xdr:rowOff>
    </xdr:to>
    <xdr:pic>
      <xdr:nvPicPr>
        <xdr:cNvPr id="638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203835</xdr:rowOff>
    </xdr:to>
    <xdr:pic>
      <xdr:nvPicPr>
        <xdr:cNvPr id="639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203835</xdr:rowOff>
    </xdr:to>
    <xdr:pic>
      <xdr:nvPicPr>
        <xdr:cNvPr id="640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203835</xdr:rowOff>
    </xdr:to>
    <xdr:pic>
      <xdr:nvPicPr>
        <xdr:cNvPr id="641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203835</xdr:rowOff>
    </xdr:to>
    <xdr:pic>
      <xdr:nvPicPr>
        <xdr:cNvPr id="642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203835</xdr:rowOff>
    </xdr:to>
    <xdr:pic>
      <xdr:nvPicPr>
        <xdr:cNvPr id="643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203835</xdr:rowOff>
    </xdr:to>
    <xdr:pic>
      <xdr:nvPicPr>
        <xdr:cNvPr id="644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203835</xdr:rowOff>
    </xdr:to>
    <xdr:pic>
      <xdr:nvPicPr>
        <xdr:cNvPr id="645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203835</xdr:rowOff>
    </xdr:to>
    <xdr:pic>
      <xdr:nvPicPr>
        <xdr:cNvPr id="646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203835</xdr:rowOff>
    </xdr:to>
    <xdr:pic>
      <xdr:nvPicPr>
        <xdr:cNvPr id="647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203835</xdr:rowOff>
    </xdr:to>
    <xdr:pic>
      <xdr:nvPicPr>
        <xdr:cNvPr id="648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203835</xdr:rowOff>
    </xdr:to>
    <xdr:pic>
      <xdr:nvPicPr>
        <xdr:cNvPr id="649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203835</xdr:rowOff>
    </xdr:to>
    <xdr:pic>
      <xdr:nvPicPr>
        <xdr:cNvPr id="650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203835</xdr:rowOff>
    </xdr:to>
    <xdr:pic>
      <xdr:nvPicPr>
        <xdr:cNvPr id="651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203835</xdr:rowOff>
    </xdr:to>
    <xdr:pic>
      <xdr:nvPicPr>
        <xdr:cNvPr id="652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203835</xdr:rowOff>
    </xdr:to>
    <xdr:pic>
      <xdr:nvPicPr>
        <xdr:cNvPr id="653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203835</xdr:rowOff>
    </xdr:to>
    <xdr:pic>
      <xdr:nvPicPr>
        <xdr:cNvPr id="654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203835</xdr:rowOff>
    </xdr:to>
    <xdr:pic>
      <xdr:nvPicPr>
        <xdr:cNvPr id="655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203835</xdr:rowOff>
    </xdr:to>
    <xdr:pic>
      <xdr:nvPicPr>
        <xdr:cNvPr id="656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203835</xdr:rowOff>
    </xdr:to>
    <xdr:pic>
      <xdr:nvPicPr>
        <xdr:cNvPr id="657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203835</xdr:rowOff>
    </xdr:to>
    <xdr:pic>
      <xdr:nvPicPr>
        <xdr:cNvPr id="658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203835</xdr:rowOff>
    </xdr:to>
    <xdr:pic>
      <xdr:nvPicPr>
        <xdr:cNvPr id="659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203835</xdr:rowOff>
    </xdr:to>
    <xdr:pic>
      <xdr:nvPicPr>
        <xdr:cNvPr id="660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203835</xdr:rowOff>
    </xdr:to>
    <xdr:pic>
      <xdr:nvPicPr>
        <xdr:cNvPr id="661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203835</xdr:rowOff>
    </xdr:to>
    <xdr:pic>
      <xdr:nvPicPr>
        <xdr:cNvPr id="662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203835</xdr:rowOff>
    </xdr:to>
    <xdr:pic>
      <xdr:nvPicPr>
        <xdr:cNvPr id="663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203835</xdr:rowOff>
    </xdr:to>
    <xdr:pic>
      <xdr:nvPicPr>
        <xdr:cNvPr id="664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203835</xdr:rowOff>
    </xdr:to>
    <xdr:pic>
      <xdr:nvPicPr>
        <xdr:cNvPr id="665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203835</xdr:rowOff>
    </xdr:to>
    <xdr:pic>
      <xdr:nvPicPr>
        <xdr:cNvPr id="666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203835</xdr:rowOff>
    </xdr:to>
    <xdr:pic>
      <xdr:nvPicPr>
        <xdr:cNvPr id="667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203835</xdr:rowOff>
    </xdr:to>
    <xdr:pic>
      <xdr:nvPicPr>
        <xdr:cNvPr id="668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203835</xdr:rowOff>
    </xdr:to>
    <xdr:pic>
      <xdr:nvPicPr>
        <xdr:cNvPr id="669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203835</xdr:rowOff>
    </xdr:to>
    <xdr:pic>
      <xdr:nvPicPr>
        <xdr:cNvPr id="670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203835</xdr:rowOff>
    </xdr:to>
    <xdr:pic>
      <xdr:nvPicPr>
        <xdr:cNvPr id="671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203835</xdr:rowOff>
    </xdr:to>
    <xdr:pic>
      <xdr:nvPicPr>
        <xdr:cNvPr id="672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92710</xdr:colOff>
      <xdr:row>19</xdr:row>
      <xdr:rowOff>203835</xdr:rowOff>
    </xdr:to>
    <xdr:pic>
      <xdr:nvPicPr>
        <xdr:cNvPr id="673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31013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20"/>
  <sheetViews>
    <sheetView tabSelected="1" zoomScale="85" zoomScaleNormal="85" workbookViewId="0">
      <pane ySplit="6" topLeftCell="A7" activePane="bottomLeft" state="frozen"/>
      <selection/>
      <selection pane="bottomLeft" activeCell="M7" sqref="M7"/>
    </sheetView>
  </sheetViews>
  <sheetFormatPr defaultColWidth="7" defaultRowHeight="13.5"/>
  <cols>
    <col min="1" max="1" width="5.225" style="17" customWidth="1"/>
    <col min="2" max="2" width="11.5" style="17" customWidth="1"/>
    <col min="3" max="3" width="22.3166666666667" style="17" customWidth="1"/>
    <col min="4" max="4" width="7.85" style="17" customWidth="1"/>
    <col min="5" max="5" width="9.825" style="17" customWidth="1"/>
    <col min="6" max="6" width="6.66666666666667" style="17" customWidth="1"/>
    <col min="7" max="7" width="31.5" style="17" customWidth="1"/>
    <col min="8" max="8" width="78.425" style="17" customWidth="1"/>
    <col min="9" max="9" width="5.63333333333333" style="17" customWidth="1"/>
    <col min="10" max="10" width="7.63333333333333" style="17" customWidth="1"/>
    <col min="11" max="11" width="12.1416666666667" style="17" customWidth="1"/>
    <col min="12" max="12" width="10" style="17" customWidth="1"/>
    <col min="13" max="13" width="11.425" style="17" customWidth="1"/>
    <col min="14" max="14" width="7.63333333333333" style="17" customWidth="1"/>
    <col min="15" max="15" width="8.74166666666667" style="17" customWidth="1"/>
    <col min="16" max="18" width="7.63333333333333" style="17" customWidth="1"/>
    <col min="19" max="20" width="10.1333333333333" style="17" customWidth="1"/>
    <col min="21" max="21" width="6.63333333333333" style="17" customWidth="1"/>
    <col min="22" max="22" width="11.7833333333333" style="17" customWidth="1"/>
    <col min="23" max="23" width="10.5333333333333" style="17" customWidth="1"/>
    <col min="24" max="24" width="40.775" style="17" customWidth="1"/>
    <col min="25" max="25" width="13.925" style="17" customWidth="1"/>
    <col min="26" max="26" width="13.1916666666667" style="17" customWidth="1"/>
    <col min="27" max="27" width="20.9333333333333" style="17" customWidth="1"/>
    <col min="28" max="16384" width="7" style="17"/>
  </cols>
  <sheetData>
    <row r="1" s="17" customFormat="1" ht="42" customHeight="1" spans="1:27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="18" customFormat="1" ht="25" customHeight="1" spans="1:27">
      <c r="A2" s="25" t="s">
        <v>1</v>
      </c>
      <c r="B2" s="26"/>
      <c r="C2" s="26"/>
      <c r="D2" s="25"/>
      <c r="E2" s="25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48"/>
      <c r="W2" s="49" t="s">
        <v>2</v>
      </c>
      <c r="X2" s="49"/>
      <c r="Y2" s="49"/>
      <c r="Z2" s="49"/>
      <c r="AA2" s="49"/>
    </row>
    <row r="3" s="19" customFormat="1" ht="25" customHeight="1" spans="1:27">
      <c r="A3" s="28" t="s">
        <v>3</v>
      </c>
      <c r="B3" s="28" t="s">
        <v>4</v>
      </c>
      <c r="C3" s="28" t="s">
        <v>5</v>
      </c>
      <c r="D3" s="28" t="s">
        <v>6</v>
      </c>
      <c r="E3" s="28" t="s">
        <v>7</v>
      </c>
      <c r="F3" s="28" t="s">
        <v>8</v>
      </c>
      <c r="G3" s="28" t="s">
        <v>9</v>
      </c>
      <c r="H3" s="28" t="s">
        <v>10</v>
      </c>
      <c r="I3" s="28" t="s">
        <v>11</v>
      </c>
      <c r="J3" s="28" t="s">
        <v>12</v>
      </c>
      <c r="K3" s="28" t="s">
        <v>13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 t="s">
        <v>14</v>
      </c>
      <c r="W3" s="28" t="s">
        <v>15</v>
      </c>
      <c r="X3" s="28" t="s">
        <v>16</v>
      </c>
      <c r="Y3" s="28" t="s">
        <v>17</v>
      </c>
      <c r="Z3" s="28" t="s">
        <v>18</v>
      </c>
      <c r="AA3" s="28" t="s">
        <v>19</v>
      </c>
    </row>
    <row r="4" s="19" customFormat="1" ht="25" customHeight="1" spans="1:27">
      <c r="A4" s="28"/>
      <c r="B4" s="28"/>
      <c r="C4" s="28"/>
      <c r="D4" s="28"/>
      <c r="E4" s="28"/>
      <c r="F4" s="28"/>
      <c r="G4" s="28"/>
      <c r="H4" s="28"/>
      <c r="I4" s="28"/>
      <c r="J4" s="28"/>
      <c r="K4" s="28" t="s">
        <v>20</v>
      </c>
      <c r="L4" s="28" t="s">
        <v>21</v>
      </c>
      <c r="M4" s="28"/>
      <c r="N4" s="28"/>
      <c r="O4" s="28"/>
      <c r="P4" s="28"/>
      <c r="Q4" s="28"/>
      <c r="R4" s="28"/>
      <c r="S4" s="28" t="s">
        <v>22</v>
      </c>
      <c r="T4" s="28" t="s">
        <v>23</v>
      </c>
      <c r="U4" s="28" t="s">
        <v>24</v>
      </c>
      <c r="V4" s="28"/>
      <c r="W4" s="28"/>
      <c r="X4" s="28"/>
      <c r="Y4" s="28"/>
      <c r="Z4" s="28"/>
      <c r="AA4" s="28"/>
    </row>
    <row r="5" s="19" customFormat="1" ht="62" customHeight="1" spans="1:27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31</v>
      </c>
      <c r="S5" s="28"/>
      <c r="T5" s="28"/>
      <c r="U5" s="28"/>
      <c r="V5" s="28"/>
      <c r="W5" s="28"/>
      <c r="X5" s="28"/>
      <c r="Y5" s="28"/>
      <c r="Z5" s="28"/>
      <c r="AA5" s="28"/>
    </row>
    <row r="6" s="20" customFormat="1" ht="34" customHeight="1" spans="1:27">
      <c r="A6" s="29" t="s">
        <v>20</v>
      </c>
      <c r="B6" s="30"/>
      <c r="C6" s="30"/>
      <c r="D6" s="30"/>
      <c r="E6" s="30"/>
      <c r="F6" s="30"/>
      <c r="G6" s="30"/>
      <c r="H6" s="31"/>
      <c r="I6" s="39"/>
      <c r="J6" s="39"/>
      <c r="K6" s="40">
        <f t="shared" ref="K6:K19" si="0">L6+S6+T6+U6</f>
        <v>16137</v>
      </c>
      <c r="L6" s="40">
        <f>SUM(L7:L19)</f>
        <v>16137</v>
      </c>
      <c r="M6" s="40">
        <f>SUM(M7:M19)</f>
        <v>16137</v>
      </c>
      <c r="N6" s="40">
        <f t="shared" ref="N6:U6" si="1">SUM(N7:N19)</f>
        <v>0</v>
      </c>
      <c r="O6" s="40">
        <f t="shared" si="1"/>
        <v>0</v>
      </c>
      <c r="P6" s="40">
        <f t="shared" si="1"/>
        <v>0</v>
      </c>
      <c r="Q6" s="40">
        <f t="shared" si="1"/>
        <v>0</v>
      </c>
      <c r="R6" s="40">
        <f t="shared" si="1"/>
        <v>0</v>
      </c>
      <c r="S6" s="40">
        <f t="shared" si="1"/>
        <v>0</v>
      </c>
      <c r="T6" s="40">
        <f t="shared" si="1"/>
        <v>0</v>
      </c>
      <c r="U6" s="40">
        <f t="shared" si="1"/>
        <v>0</v>
      </c>
      <c r="V6" s="50"/>
      <c r="W6" s="50"/>
      <c r="X6" s="30"/>
      <c r="Y6" s="52"/>
      <c r="Z6" s="52"/>
      <c r="AA6" s="53"/>
    </row>
    <row r="7" s="21" customFormat="1" ht="88" customHeight="1" spans="1:27">
      <c r="A7" s="32">
        <v>1</v>
      </c>
      <c r="B7" s="32" t="s">
        <v>32</v>
      </c>
      <c r="C7" s="32" t="s">
        <v>33</v>
      </c>
      <c r="D7" s="32" t="s">
        <v>34</v>
      </c>
      <c r="E7" s="32" t="s">
        <v>35</v>
      </c>
      <c r="F7" s="32" t="s">
        <v>36</v>
      </c>
      <c r="G7" s="33" t="s">
        <v>37</v>
      </c>
      <c r="H7" s="34" t="s">
        <v>38</v>
      </c>
      <c r="I7" s="32" t="s">
        <v>39</v>
      </c>
      <c r="J7" s="32">
        <v>2500</v>
      </c>
      <c r="K7" s="41">
        <f t="shared" si="0"/>
        <v>2500</v>
      </c>
      <c r="L7" s="41">
        <f t="shared" ref="L7:L19" si="2">M7+N7+O7+P7+Q7+R7</f>
        <v>2500</v>
      </c>
      <c r="M7" s="32">
        <v>2500</v>
      </c>
      <c r="N7" s="42"/>
      <c r="O7" s="42"/>
      <c r="P7" s="42"/>
      <c r="Q7" s="42"/>
      <c r="R7" s="42"/>
      <c r="S7" s="42"/>
      <c r="T7" s="42"/>
      <c r="U7" s="42"/>
      <c r="V7" s="32" t="s">
        <v>40</v>
      </c>
      <c r="W7" s="32" t="s">
        <v>41</v>
      </c>
      <c r="X7" s="34" t="s">
        <v>42</v>
      </c>
      <c r="Y7" s="32" t="s">
        <v>43</v>
      </c>
      <c r="Z7" s="32" t="s">
        <v>44</v>
      </c>
      <c r="AA7" s="32"/>
    </row>
    <row r="8" s="21" customFormat="1" ht="117" customHeight="1" spans="1:27">
      <c r="A8" s="32">
        <v>2</v>
      </c>
      <c r="B8" s="35" t="s">
        <v>45</v>
      </c>
      <c r="C8" s="35" t="s">
        <v>46</v>
      </c>
      <c r="D8" s="32" t="s">
        <v>34</v>
      </c>
      <c r="E8" s="32" t="s">
        <v>47</v>
      </c>
      <c r="F8" s="32" t="s">
        <v>36</v>
      </c>
      <c r="G8" s="35" t="s">
        <v>48</v>
      </c>
      <c r="H8" s="34" t="s">
        <v>49</v>
      </c>
      <c r="I8" s="32" t="s">
        <v>50</v>
      </c>
      <c r="J8" s="32">
        <v>1.4162</v>
      </c>
      <c r="K8" s="41">
        <f t="shared" si="0"/>
        <v>1700</v>
      </c>
      <c r="L8" s="41">
        <f t="shared" si="2"/>
        <v>1700</v>
      </c>
      <c r="M8" s="43">
        <v>1700</v>
      </c>
      <c r="N8" s="43"/>
      <c r="O8" s="43"/>
      <c r="P8" s="43"/>
      <c r="Q8" s="43"/>
      <c r="R8" s="43"/>
      <c r="S8" s="43"/>
      <c r="T8" s="43"/>
      <c r="U8" s="43"/>
      <c r="V8" s="35" t="s">
        <v>40</v>
      </c>
      <c r="W8" s="35" t="s">
        <v>41</v>
      </c>
      <c r="X8" s="51" t="s">
        <v>51</v>
      </c>
      <c r="Y8" s="32" t="s">
        <v>43</v>
      </c>
      <c r="Z8" s="32" t="s">
        <v>44</v>
      </c>
      <c r="AA8" s="32"/>
    </row>
    <row r="9" s="22" customFormat="1" ht="105" customHeight="1" spans="1:27">
      <c r="A9" s="32">
        <v>3</v>
      </c>
      <c r="B9" s="35" t="s">
        <v>52</v>
      </c>
      <c r="C9" s="35" t="s">
        <v>53</v>
      </c>
      <c r="D9" s="32" t="s">
        <v>34</v>
      </c>
      <c r="E9" s="32" t="s">
        <v>54</v>
      </c>
      <c r="F9" s="32" t="s">
        <v>36</v>
      </c>
      <c r="G9" s="35" t="s">
        <v>55</v>
      </c>
      <c r="H9" s="36" t="s">
        <v>56</v>
      </c>
      <c r="I9" s="32" t="s">
        <v>57</v>
      </c>
      <c r="J9" s="32">
        <v>1</v>
      </c>
      <c r="K9" s="41">
        <f t="shared" si="0"/>
        <v>110</v>
      </c>
      <c r="L9" s="41">
        <f t="shared" si="2"/>
        <v>110</v>
      </c>
      <c r="M9" s="35">
        <v>110</v>
      </c>
      <c r="N9" s="42"/>
      <c r="O9" s="42"/>
      <c r="P9" s="42"/>
      <c r="Q9" s="42"/>
      <c r="R9" s="42"/>
      <c r="S9" s="42"/>
      <c r="T9" s="42"/>
      <c r="U9" s="42"/>
      <c r="V9" s="32" t="s">
        <v>58</v>
      </c>
      <c r="W9" s="32" t="s">
        <v>59</v>
      </c>
      <c r="X9" s="34" t="s">
        <v>60</v>
      </c>
      <c r="Y9" s="32" t="s">
        <v>43</v>
      </c>
      <c r="Z9" s="32" t="s">
        <v>44</v>
      </c>
      <c r="AA9" s="32"/>
    </row>
    <row r="10" s="21" customFormat="1" ht="84" customHeight="1" spans="1:27">
      <c r="A10" s="32">
        <v>4</v>
      </c>
      <c r="B10" s="35" t="s">
        <v>61</v>
      </c>
      <c r="C10" s="32" t="s">
        <v>62</v>
      </c>
      <c r="D10" s="32" t="s">
        <v>34</v>
      </c>
      <c r="E10" s="32" t="s">
        <v>63</v>
      </c>
      <c r="F10" s="32" t="s">
        <v>36</v>
      </c>
      <c r="G10" s="32" t="s">
        <v>64</v>
      </c>
      <c r="H10" s="34" t="s">
        <v>65</v>
      </c>
      <c r="I10" s="42" t="s">
        <v>57</v>
      </c>
      <c r="J10" s="42">
        <v>5</v>
      </c>
      <c r="K10" s="41">
        <f t="shared" si="0"/>
        <v>670</v>
      </c>
      <c r="L10" s="41">
        <f t="shared" si="2"/>
        <v>670</v>
      </c>
      <c r="M10" s="42">
        <v>670</v>
      </c>
      <c r="N10" s="42"/>
      <c r="O10" s="42"/>
      <c r="P10" s="42"/>
      <c r="Q10" s="42"/>
      <c r="R10" s="42"/>
      <c r="S10" s="42"/>
      <c r="T10" s="42"/>
      <c r="U10" s="42"/>
      <c r="V10" s="32" t="s">
        <v>66</v>
      </c>
      <c r="W10" s="32" t="s">
        <v>67</v>
      </c>
      <c r="X10" s="34" t="s">
        <v>68</v>
      </c>
      <c r="Y10" s="32" t="s">
        <v>43</v>
      </c>
      <c r="Z10" s="32" t="s">
        <v>44</v>
      </c>
      <c r="AA10" s="32"/>
    </row>
    <row r="11" s="21" customFormat="1" ht="178" customHeight="1" spans="1:27">
      <c r="A11" s="32">
        <v>5</v>
      </c>
      <c r="B11" s="32" t="s">
        <v>69</v>
      </c>
      <c r="C11" s="32" t="s">
        <v>70</v>
      </c>
      <c r="D11" s="32" t="s">
        <v>34</v>
      </c>
      <c r="E11" s="32" t="s">
        <v>47</v>
      </c>
      <c r="F11" s="32" t="s">
        <v>36</v>
      </c>
      <c r="G11" s="32" t="s">
        <v>71</v>
      </c>
      <c r="H11" s="34" t="s">
        <v>72</v>
      </c>
      <c r="I11" s="42" t="s">
        <v>73</v>
      </c>
      <c r="J11" s="42">
        <v>5.4</v>
      </c>
      <c r="K11" s="41">
        <f t="shared" si="0"/>
        <v>270</v>
      </c>
      <c r="L11" s="41">
        <f t="shared" si="2"/>
        <v>270</v>
      </c>
      <c r="M11" s="42">
        <v>270</v>
      </c>
      <c r="N11" s="42"/>
      <c r="O11" s="42"/>
      <c r="P11" s="42"/>
      <c r="Q11" s="42"/>
      <c r="R11" s="42"/>
      <c r="S11" s="42"/>
      <c r="T11" s="42"/>
      <c r="U11" s="42"/>
      <c r="V11" s="32" t="s">
        <v>74</v>
      </c>
      <c r="W11" s="32" t="s">
        <v>75</v>
      </c>
      <c r="X11" s="34" t="s">
        <v>76</v>
      </c>
      <c r="Y11" s="32" t="s">
        <v>43</v>
      </c>
      <c r="Z11" s="32" t="s">
        <v>44</v>
      </c>
      <c r="AA11" s="32"/>
    </row>
    <row r="12" s="21" customFormat="1" ht="77" customHeight="1" spans="1:27">
      <c r="A12" s="32">
        <v>6</v>
      </c>
      <c r="B12" s="35" t="s">
        <v>77</v>
      </c>
      <c r="C12" s="32" t="s">
        <v>78</v>
      </c>
      <c r="D12" s="32" t="s">
        <v>34</v>
      </c>
      <c r="E12" s="32" t="s">
        <v>79</v>
      </c>
      <c r="F12" s="32" t="s">
        <v>36</v>
      </c>
      <c r="G12" s="32" t="s">
        <v>80</v>
      </c>
      <c r="H12" s="34" t="s">
        <v>81</v>
      </c>
      <c r="I12" s="32"/>
      <c r="J12" s="32"/>
      <c r="K12" s="41">
        <f t="shared" si="0"/>
        <v>330</v>
      </c>
      <c r="L12" s="41">
        <f t="shared" si="2"/>
        <v>330</v>
      </c>
      <c r="M12" s="32">
        <v>330</v>
      </c>
      <c r="N12" s="42"/>
      <c r="O12" s="42"/>
      <c r="P12" s="42"/>
      <c r="Q12" s="42"/>
      <c r="R12" s="42"/>
      <c r="S12" s="42"/>
      <c r="T12" s="42"/>
      <c r="U12" s="42"/>
      <c r="V12" s="32" t="s">
        <v>40</v>
      </c>
      <c r="W12" s="32" t="s">
        <v>41</v>
      </c>
      <c r="X12" s="34" t="s">
        <v>82</v>
      </c>
      <c r="Y12" s="32" t="s">
        <v>43</v>
      </c>
      <c r="Z12" s="32" t="s">
        <v>44</v>
      </c>
      <c r="AA12" s="32"/>
    </row>
    <row r="13" s="21" customFormat="1" ht="163" customHeight="1" spans="1:27">
      <c r="A13" s="32">
        <v>7</v>
      </c>
      <c r="B13" s="32" t="s">
        <v>83</v>
      </c>
      <c r="C13" s="32" t="s">
        <v>84</v>
      </c>
      <c r="D13" s="32" t="s">
        <v>85</v>
      </c>
      <c r="E13" s="32" t="s">
        <v>86</v>
      </c>
      <c r="F13" s="32" t="s">
        <v>36</v>
      </c>
      <c r="G13" s="32" t="s">
        <v>87</v>
      </c>
      <c r="H13" s="34" t="s">
        <v>88</v>
      </c>
      <c r="I13" s="42" t="s">
        <v>89</v>
      </c>
      <c r="J13" s="42">
        <v>1900</v>
      </c>
      <c r="K13" s="41">
        <f t="shared" si="0"/>
        <v>2280</v>
      </c>
      <c r="L13" s="44">
        <f t="shared" si="2"/>
        <v>2280</v>
      </c>
      <c r="M13" s="45">
        <v>2280</v>
      </c>
      <c r="N13" s="46"/>
      <c r="O13" s="46"/>
      <c r="P13" s="46"/>
      <c r="Q13" s="46"/>
      <c r="R13" s="42"/>
      <c r="S13" s="42"/>
      <c r="T13" s="42"/>
      <c r="U13" s="42"/>
      <c r="V13" s="32" t="s">
        <v>90</v>
      </c>
      <c r="W13" s="32" t="s">
        <v>91</v>
      </c>
      <c r="X13" s="34" t="s">
        <v>92</v>
      </c>
      <c r="Y13" s="32" t="s">
        <v>43</v>
      </c>
      <c r="Z13" s="32" t="s">
        <v>44</v>
      </c>
      <c r="AA13" s="32"/>
    </row>
    <row r="14" s="22" customFormat="1" ht="209" customHeight="1" spans="1:27">
      <c r="A14" s="32">
        <v>8</v>
      </c>
      <c r="B14" s="32" t="s">
        <v>93</v>
      </c>
      <c r="C14" s="32" t="s">
        <v>94</v>
      </c>
      <c r="D14" s="32" t="s">
        <v>95</v>
      </c>
      <c r="E14" s="32" t="s">
        <v>96</v>
      </c>
      <c r="F14" s="32" t="s">
        <v>36</v>
      </c>
      <c r="G14" s="32" t="s">
        <v>97</v>
      </c>
      <c r="H14" s="34" t="s">
        <v>98</v>
      </c>
      <c r="I14" s="32" t="s">
        <v>57</v>
      </c>
      <c r="J14" s="32">
        <v>7</v>
      </c>
      <c r="K14" s="41">
        <f t="shared" si="0"/>
        <v>3500</v>
      </c>
      <c r="L14" s="41">
        <f t="shared" si="2"/>
        <v>3500</v>
      </c>
      <c r="M14" s="42">
        <v>3500</v>
      </c>
      <c r="N14" s="42"/>
      <c r="O14" s="42"/>
      <c r="P14" s="42"/>
      <c r="Q14" s="42"/>
      <c r="R14" s="42"/>
      <c r="S14" s="42"/>
      <c r="T14" s="42"/>
      <c r="U14" s="42"/>
      <c r="V14" s="32" t="s">
        <v>90</v>
      </c>
      <c r="W14" s="32" t="s">
        <v>91</v>
      </c>
      <c r="X14" s="34" t="s">
        <v>99</v>
      </c>
      <c r="Y14" s="32" t="s">
        <v>43</v>
      </c>
      <c r="Z14" s="32" t="s">
        <v>44</v>
      </c>
      <c r="AA14" s="32"/>
    </row>
    <row r="15" s="22" customFormat="1" ht="87" customHeight="1" spans="1:27">
      <c r="A15" s="32">
        <v>9</v>
      </c>
      <c r="B15" s="32" t="s">
        <v>100</v>
      </c>
      <c r="C15" s="32" t="s">
        <v>101</v>
      </c>
      <c r="D15" s="32" t="s">
        <v>95</v>
      </c>
      <c r="E15" s="32" t="s">
        <v>96</v>
      </c>
      <c r="F15" s="32" t="s">
        <v>102</v>
      </c>
      <c r="G15" s="32" t="s">
        <v>103</v>
      </c>
      <c r="H15" s="34" t="s">
        <v>104</v>
      </c>
      <c r="I15" s="32" t="s">
        <v>105</v>
      </c>
      <c r="J15" s="32">
        <v>26.2</v>
      </c>
      <c r="K15" s="41">
        <f t="shared" si="0"/>
        <v>1443.2</v>
      </c>
      <c r="L15" s="41">
        <f t="shared" si="2"/>
        <v>1443.2</v>
      </c>
      <c r="M15" s="42">
        <v>1443.2</v>
      </c>
      <c r="N15" s="42"/>
      <c r="O15" s="42"/>
      <c r="P15" s="42"/>
      <c r="Q15" s="42"/>
      <c r="R15" s="42"/>
      <c r="S15" s="42"/>
      <c r="T15" s="42"/>
      <c r="U15" s="42"/>
      <c r="V15" s="32" t="s">
        <v>90</v>
      </c>
      <c r="W15" s="32" t="s">
        <v>91</v>
      </c>
      <c r="X15" s="34" t="s">
        <v>106</v>
      </c>
      <c r="Y15" s="32" t="s">
        <v>43</v>
      </c>
      <c r="Z15" s="32" t="s">
        <v>44</v>
      </c>
      <c r="AA15" s="32"/>
    </row>
    <row r="16" s="21" customFormat="1" ht="134" customHeight="1" spans="1:27">
      <c r="A16" s="32">
        <v>10</v>
      </c>
      <c r="B16" s="32" t="s">
        <v>107</v>
      </c>
      <c r="C16" s="32" t="s">
        <v>108</v>
      </c>
      <c r="D16" s="32" t="s">
        <v>95</v>
      </c>
      <c r="E16" s="32" t="s">
        <v>109</v>
      </c>
      <c r="F16" s="32" t="s">
        <v>36</v>
      </c>
      <c r="G16" s="32" t="s">
        <v>110</v>
      </c>
      <c r="H16" s="34" t="s">
        <v>111</v>
      </c>
      <c r="I16" s="32"/>
      <c r="J16" s="32"/>
      <c r="K16" s="41">
        <f t="shared" si="0"/>
        <v>1000</v>
      </c>
      <c r="L16" s="41">
        <f t="shared" si="2"/>
        <v>1000</v>
      </c>
      <c r="M16" s="42">
        <v>1000</v>
      </c>
      <c r="N16" s="42"/>
      <c r="O16" s="42"/>
      <c r="P16" s="42"/>
      <c r="Q16" s="42"/>
      <c r="R16" s="42"/>
      <c r="S16" s="42"/>
      <c r="T16" s="42"/>
      <c r="U16" s="42"/>
      <c r="V16" s="32" t="s">
        <v>112</v>
      </c>
      <c r="W16" s="32" t="s">
        <v>113</v>
      </c>
      <c r="X16" s="34" t="s">
        <v>114</v>
      </c>
      <c r="Y16" s="32" t="s">
        <v>43</v>
      </c>
      <c r="Z16" s="32" t="s">
        <v>44</v>
      </c>
      <c r="AA16" s="32"/>
    </row>
    <row r="17" s="21" customFormat="1" ht="156" customHeight="1" spans="1:27">
      <c r="A17" s="32">
        <v>11</v>
      </c>
      <c r="B17" s="32" t="s">
        <v>115</v>
      </c>
      <c r="C17" s="32" t="s">
        <v>116</v>
      </c>
      <c r="D17" s="32" t="s">
        <v>95</v>
      </c>
      <c r="E17" s="32" t="s">
        <v>109</v>
      </c>
      <c r="F17" s="32" t="s">
        <v>36</v>
      </c>
      <c r="G17" s="32" t="s">
        <v>117</v>
      </c>
      <c r="H17" s="34" t="s">
        <v>118</v>
      </c>
      <c r="I17" s="32"/>
      <c r="J17" s="32"/>
      <c r="K17" s="41">
        <f t="shared" si="0"/>
        <v>1044</v>
      </c>
      <c r="L17" s="41">
        <f t="shared" si="2"/>
        <v>1044</v>
      </c>
      <c r="M17" s="42">
        <v>1044</v>
      </c>
      <c r="N17" s="42"/>
      <c r="O17" s="42"/>
      <c r="P17" s="42"/>
      <c r="Q17" s="42"/>
      <c r="R17" s="42"/>
      <c r="S17" s="42"/>
      <c r="T17" s="42"/>
      <c r="U17" s="42"/>
      <c r="V17" s="32" t="s">
        <v>119</v>
      </c>
      <c r="W17" s="32" t="s">
        <v>120</v>
      </c>
      <c r="X17" s="34" t="s">
        <v>121</v>
      </c>
      <c r="Y17" s="32" t="s">
        <v>43</v>
      </c>
      <c r="Z17" s="32" t="s">
        <v>44</v>
      </c>
      <c r="AA17" s="32"/>
    </row>
    <row r="18" s="21" customFormat="1" ht="81" customHeight="1" spans="1:27">
      <c r="A18" s="32">
        <v>12</v>
      </c>
      <c r="B18" s="32" t="s">
        <v>122</v>
      </c>
      <c r="C18" s="32" t="s">
        <v>123</v>
      </c>
      <c r="D18" s="32" t="s">
        <v>95</v>
      </c>
      <c r="E18" s="32" t="s">
        <v>124</v>
      </c>
      <c r="F18" s="32" t="s">
        <v>36</v>
      </c>
      <c r="G18" s="32" t="s">
        <v>125</v>
      </c>
      <c r="H18" s="34" t="s">
        <v>126</v>
      </c>
      <c r="I18" s="32" t="s">
        <v>57</v>
      </c>
      <c r="J18" s="32">
        <v>13</v>
      </c>
      <c r="K18" s="41">
        <f t="shared" si="0"/>
        <v>910</v>
      </c>
      <c r="L18" s="41">
        <f t="shared" si="2"/>
        <v>910</v>
      </c>
      <c r="M18" s="32">
        <v>910</v>
      </c>
      <c r="N18" s="42"/>
      <c r="O18" s="42"/>
      <c r="P18" s="42"/>
      <c r="Q18" s="42"/>
      <c r="R18" s="42"/>
      <c r="S18" s="42"/>
      <c r="T18" s="42"/>
      <c r="U18" s="42"/>
      <c r="V18" s="32" t="s">
        <v>127</v>
      </c>
      <c r="W18" s="32" t="s">
        <v>128</v>
      </c>
      <c r="X18" s="34" t="s">
        <v>129</v>
      </c>
      <c r="Y18" s="32" t="s">
        <v>43</v>
      </c>
      <c r="Z18" s="32" t="s">
        <v>44</v>
      </c>
      <c r="AA18" s="32"/>
    </row>
    <row r="19" s="23" customFormat="1" ht="127" customHeight="1" spans="1:27">
      <c r="A19" s="32">
        <v>13</v>
      </c>
      <c r="B19" s="37" t="s">
        <v>130</v>
      </c>
      <c r="C19" s="35" t="s">
        <v>131</v>
      </c>
      <c r="D19" s="35" t="s">
        <v>95</v>
      </c>
      <c r="E19" s="35" t="s">
        <v>132</v>
      </c>
      <c r="F19" s="35" t="s">
        <v>36</v>
      </c>
      <c r="G19" s="35" t="s">
        <v>133</v>
      </c>
      <c r="H19" s="36" t="s">
        <v>134</v>
      </c>
      <c r="I19" s="35" t="s">
        <v>135</v>
      </c>
      <c r="J19" s="35">
        <v>100</v>
      </c>
      <c r="K19" s="41">
        <f t="shared" si="0"/>
        <v>379.8</v>
      </c>
      <c r="L19" s="41">
        <f t="shared" si="2"/>
        <v>379.8</v>
      </c>
      <c r="M19" s="43">
        <v>379.8</v>
      </c>
      <c r="N19" s="43"/>
      <c r="O19" s="43"/>
      <c r="P19" s="47"/>
      <c r="Q19" s="47"/>
      <c r="R19" s="47"/>
      <c r="S19" s="43"/>
      <c r="T19" s="43"/>
      <c r="U19" s="35"/>
      <c r="V19" s="35" t="s">
        <v>66</v>
      </c>
      <c r="W19" s="35" t="s">
        <v>67</v>
      </c>
      <c r="X19" s="36" t="s">
        <v>136</v>
      </c>
      <c r="Y19" s="32" t="s">
        <v>43</v>
      </c>
      <c r="Z19" s="32" t="s">
        <v>44</v>
      </c>
      <c r="AA19" s="54"/>
    </row>
    <row r="20" s="17" customFormat="1" ht="22" customHeight="1" spans="1:25">
      <c r="A20" s="38" t="s">
        <v>137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 t="s">
        <v>138</v>
      </c>
      <c r="Y20" s="38"/>
    </row>
  </sheetData>
  <sheetProtection formatCells="0" formatRows="0" insertRows="0" deleteRows="0" autoFilter="0"/>
  <mergeCells count="27">
    <mergeCell ref="A1:AA1"/>
    <mergeCell ref="A2:E2"/>
    <mergeCell ref="W2:AA2"/>
    <mergeCell ref="K3:U3"/>
    <mergeCell ref="L4:R4"/>
    <mergeCell ref="A6:F6"/>
    <mergeCell ref="A20:C20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4:K5"/>
    <mergeCell ref="S4:S5"/>
    <mergeCell ref="T4:T5"/>
    <mergeCell ref="U4:U5"/>
    <mergeCell ref="V3:V5"/>
    <mergeCell ref="W3:W5"/>
    <mergeCell ref="X3:X5"/>
    <mergeCell ref="Y3:Y5"/>
    <mergeCell ref="Z3:Z5"/>
    <mergeCell ref="AA3:AA5"/>
  </mergeCells>
  <pageMargins left="0.708333333333333" right="0.708333333333333" top="0.984027777777778" bottom="0.984027777777778" header="0" footer="0.393055555555556"/>
  <pageSetup paperSize="8" scale="49" fitToHeight="0" orientation="landscape" horizontalDpi="600"/>
  <headerFooter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7"/>
  <sheetViews>
    <sheetView workbookViewId="0">
      <selection activeCell="F17" sqref="F17"/>
    </sheetView>
  </sheetViews>
  <sheetFormatPr defaultColWidth="8.89166666666667" defaultRowHeight="13.5" outlineLevelCol="6"/>
  <cols>
    <col min="1" max="1" width="5.38333333333333" style="10" customWidth="1"/>
    <col min="2" max="2" width="12.225" style="10" customWidth="1"/>
    <col min="3" max="3" width="37.6333333333333" style="10" customWidth="1"/>
    <col min="4" max="4" width="22.3833333333333" style="10" customWidth="1"/>
    <col min="5" max="5" width="10.8833333333333" style="10" customWidth="1"/>
    <col min="6" max="6" width="12.225" style="10" customWidth="1"/>
    <col min="7" max="7" width="9.13333333333333" style="10" customWidth="1"/>
    <col min="8" max="8" width="7.88333333333333" style="10" customWidth="1"/>
    <col min="9" max="9" width="11.8833333333333" style="10" customWidth="1"/>
    <col min="10" max="18" width="7.88333333333333" style="10" customWidth="1"/>
    <col min="19" max="32" width="8.89166666666667" style="10"/>
    <col min="33" max="16384" width="34.3833333333333" style="10"/>
  </cols>
  <sheetData>
    <row r="1" s="10" customFormat="1" spans="1:7">
      <c r="A1" s="12" t="s">
        <v>139</v>
      </c>
      <c r="B1" s="12"/>
      <c r="C1" s="12"/>
      <c r="D1" s="12"/>
      <c r="E1" s="12"/>
      <c r="F1" s="12"/>
      <c r="G1" s="12"/>
    </row>
    <row r="2" s="10" customFormat="1" spans="1:7">
      <c r="A2" s="12"/>
      <c r="B2" s="12"/>
      <c r="C2" s="12"/>
      <c r="D2" s="12"/>
      <c r="E2" s="12"/>
      <c r="F2" s="12"/>
      <c r="G2" s="12"/>
    </row>
    <row r="3" s="10" customFormat="1" spans="1:7">
      <c r="A3" s="12"/>
      <c r="B3" s="12"/>
      <c r="C3" s="12"/>
      <c r="D3" s="12"/>
      <c r="E3" s="12"/>
      <c r="F3" s="12"/>
      <c r="G3" s="12"/>
    </row>
    <row r="4" s="10" customFormat="1" ht="36" customHeight="1" spans="1:7">
      <c r="A4" s="13" t="s">
        <v>3</v>
      </c>
      <c r="B4" s="13" t="s">
        <v>140</v>
      </c>
      <c r="C4" s="13" t="s">
        <v>141</v>
      </c>
      <c r="D4" s="13" t="s">
        <v>142</v>
      </c>
      <c r="E4" s="13" t="s">
        <v>143</v>
      </c>
      <c r="F4" s="13" t="s">
        <v>144</v>
      </c>
      <c r="G4" s="13" t="s">
        <v>19</v>
      </c>
    </row>
    <row r="5" s="10" customFormat="1" ht="26" customHeight="1" spans="1:7">
      <c r="A5" s="14" t="s">
        <v>20</v>
      </c>
      <c r="B5" s="15"/>
      <c r="C5" s="13"/>
      <c r="D5" s="13"/>
      <c r="E5" s="13">
        <f>SUM(E6:E27)</f>
        <v>19475.09</v>
      </c>
      <c r="F5" s="13">
        <f>SUM(F6:F27)</f>
        <v>19475.09</v>
      </c>
      <c r="G5" s="13"/>
    </row>
    <row r="6" s="10" customFormat="1" ht="34" customHeight="1" spans="1:7">
      <c r="A6" s="9">
        <v>1</v>
      </c>
      <c r="B6" s="9" t="s">
        <v>80</v>
      </c>
      <c r="C6" s="9" t="s">
        <v>145</v>
      </c>
      <c r="D6" s="9" t="s">
        <v>146</v>
      </c>
      <c r="E6" s="9">
        <v>35</v>
      </c>
      <c r="F6" s="9">
        <v>35</v>
      </c>
      <c r="G6" s="9"/>
    </row>
    <row r="7" s="10" customFormat="1" ht="34" customHeight="1" spans="1:7">
      <c r="A7" s="9">
        <v>2</v>
      </c>
      <c r="B7" s="9" t="s">
        <v>80</v>
      </c>
      <c r="C7" s="9" t="s">
        <v>147</v>
      </c>
      <c r="D7" s="9" t="s">
        <v>148</v>
      </c>
      <c r="E7" s="9">
        <v>1684.88</v>
      </c>
      <c r="F7" s="9">
        <v>1684.88</v>
      </c>
      <c r="G7" s="9"/>
    </row>
    <row r="8" s="10" customFormat="1" ht="34" customHeight="1" spans="1:7">
      <c r="A8" s="9">
        <v>3</v>
      </c>
      <c r="B8" s="9" t="s">
        <v>80</v>
      </c>
      <c r="C8" s="9" t="s">
        <v>149</v>
      </c>
      <c r="D8" s="9" t="s">
        <v>150</v>
      </c>
      <c r="E8" s="9">
        <v>20.16</v>
      </c>
      <c r="F8" s="9">
        <v>20.16</v>
      </c>
      <c r="G8" s="9"/>
    </row>
    <row r="9" s="10" customFormat="1" ht="34" customHeight="1" spans="1:7">
      <c r="A9" s="9">
        <v>4</v>
      </c>
      <c r="B9" s="9" t="s">
        <v>80</v>
      </c>
      <c r="C9" s="9" t="s">
        <v>151</v>
      </c>
      <c r="D9" s="9" t="s">
        <v>152</v>
      </c>
      <c r="E9" s="9">
        <v>1432.94</v>
      </c>
      <c r="F9" s="9">
        <v>1432.94</v>
      </c>
      <c r="G9" s="9"/>
    </row>
    <row r="10" s="10" customFormat="1" ht="34" customHeight="1" spans="1:7">
      <c r="A10" s="9">
        <v>5</v>
      </c>
      <c r="B10" s="9" t="s">
        <v>80</v>
      </c>
      <c r="C10" s="9" t="s">
        <v>153</v>
      </c>
      <c r="D10" s="9" t="s">
        <v>154</v>
      </c>
      <c r="E10" s="9">
        <v>151.5</v>
      </c>
      <c r="F10" s="9">
        <v>151.5</v>
      </c>
      <c r="G10" s="9"/>
    </row>
    <row r="11" s="10" customFormat="1" ht="34" customHeight="1" spans="1:7">
      <c r="A11" s="9">
        <v>6</v>
      </c>
      <c r="B11" s="9" t="s">
        <v>80</v>
      </c>
      <c r="C11" s="9" t="s">
        <v>155</v>
      </c>
      <c r="D11" s="9" t="s">
        <v>156</v>
      </c>
      <c r="E11" s="9">
        <v>919</v>
      </c>
      <c r="F11" s="9">
        <v>919</v>
      </c>
      <c r="G11" s="9"/>
    </row>
    <row r="12" s="10" customFormat="1" ht="34" customHeight="1" spans="1:7">
      <c r="A12" s="9">
        <v>7</v>
      </c>
      <c r="B12" s="9" t="s">
        <v>80</v>
      </c>
      <c r="C12" s="9" t="s">
        <v>157</v>
      </c>
      <c r="D12" s="9" t="s">
        <v>158</v>
      </c>
      <c r="E12" s="9">
        <v>1975</v>
      </c>
      <c r="F12" s="9">
        <v>1975</v>
      </c>
      <c r="G12" s="9"/>
    </row>
    <row r="13" s="10" customFormat="1" ht="34" customHeight="1" spans="1:7">
      <c r="A13" s="9">
        <v>8</v>
      </c>
      <c r="B13" s="9" t="s">
        <v>80</v>
      </c>
      <c r="C13" s="9" t="s">
        <v>159</v>
      </c>
      <c r="D13" s="9" t="s">
        <v>160</v>
      </c>
      <c r="E13" s="9">
        <v>18.92</v>
      </c>
      <c r="F13" s="9">
        <v>18.92</v>
      </c>
      <c r="G13" s="9"/>
    </row>
    <row r="14" s="10" customFormat="1" ht="34" customHeight="1" spans="1:7">
      <c r="A14" s="9">
        <v>9</v>
      </c>
      <c r="B14" s="9" t="s">
        <v>80</v>
      </c>
      <c r="C14" s="9" t="s">
        <v>161</v>
      </c>
      <c r="D14" s="9" t="s">
        <v>162</v>
      </c>
      <c r="E14" s="9">
        <v>81.9</v>
      </c>
      <c r="F14" s="9">
        <v>81.9</v>
      </c>
      <c r="G14" s="9"/>
    </row>
    <row r="15" s="10" customFormat="1" ht="34" customHeight="1" spans="1:7">
      <c r="A15" s="9">
        <v>10</v>
      </c>
      <c r="B15" s="9" t="s">
        <v>80</v>
      </c>
      <c r="C15" s="9" t="s">
        <v>163</v>
      </c>
      <c r="D15" s="9" t="s">
        <v>164</v>
      </c>
      <c r="E15" s="9">
        <v>433</v>
      </c>
      <c r="F15" s="9">
        <v>433</v>
      </c>
      <c r="G15" s="9"/>
    </row>
    <row r="16" s="10" customFormat="1" ht="34" customHeight="1" spans="1:7">
      <c r="A16" s="9">
        <v>11</v>
      </c>
      <c r="B16" s="9" t="s">
        <v>80</v>
      </c>
      <c r="C16" s="9" t="s">
        <v>165</v>
      </c>
      <c r="D16" s="9" t="s">
        <v>166</v>
      </c>
      <c r="E16" s="9">
        <v>7.42</v>
      </c>
      <c r="F16" s="9">
        <v>7.42</v>
      </c>
      <c r="G16" s="9"/>
    </row>
    <row r="17" s="10" customFormat="1" ht="38" customHeight="1" spans="1:7">
      <c r="A17" s="9">
        <v>12</v>
      </c>
      <c r="B17" s="9" t="s">
        <v>80</v>
      </c>
      <c r="C17" s="9" t="s">
        <v>167</v>
      </c>
      <c r="D17" s="9" t="s">
        <v>168</v>
      </c>
      <c r="E17" s="9">
        <v>147</v>
      </c>
      <c r="F17" s="9">
        <v>147</v>
      </c>
      <c r="G17" s="9"/>
    </row>
    <row r="18" s="10" customFormat="1" ht="38" customHeight="1" spans="1:7">
      <c r="A18" s="9">
        <v>13</v>
      </c>
      <c r="B18" s="9" t="s">
        <v>80</v>
      </c>
      <c r="C18" s="9" t="s">
        <v>169</v>
      </c>
      <c r="D18" s="9" t="s">
        <v>170</v>
      </c>
      <c r="E18" s="9">
        <v>173.12</v>
      </c>
      <c r="F18" s="9">
        <v>173.12</v>
      </c>
      <c r="G18" s="9"/>
    </row>
    <row r="19" s="10" customFormat="1" ht="38" customHeight="1" spans="1:7">
      <c r="A19" s="9">
        <v>14</v>
      </c>
      <c r="B19" s="9" t="s">
        <v>80</v>
      </c>
      <c r="C19" s="9" t="s">
        <v>171</v>
      </c>
      <c r="D19" s="9" t="s">
        <v>172</v>
      </c>
      <c r="E19" s="9">
        <v>410</v>
      </c>
      <c r="F19" s="9">
        <v>410</v>
      </c>
      <c r="G19" s="9"/>
    </row>
    <row r="20" s="10" customFormat="1" ht="34" customHeight="1" spans="1:7">
      <c r="A20" s="9">
        <v>15</v>
      </c>
      <c r="B20" s="9" t="s">
        <v>80</v>
      </c>
      <c r="C20" s="9" t="s">
        <v>173</v>
      </c>
      <c r="D20" s="9" t="s">
        <v>174</v>
      </c>
      <c r="E20" s="9">
        <v>150.07</v>
      </c>
      <c r="F20" s="9">
        <v>150.07</v>
      </c>
      <c r="G20" s="9"/>
    </row>
    <row r="21" s="11" customFormat="1" ht="34" customHeight="1" spans="1:7">
      <c r="A21" s="16">
        <v>16</v>
      </c>
      <c r="B21" s="16" t="s">
        <v>80</v>
      </c>
      <c r="C21" s="16" t="s">
        <v>175</v>
      </c>
      <c r="D21" s="16" t="s">
        <v>176</v>
      </c>
      <c r="E21" s="16">
        <v>212.94</v>
      </c>
      <c r="F21" s="16">
        <v>212.94</v>
      </c>
      <c r="G21" s="16"/>
    </row>
    <row r="22" s="11" customFormat="1" ht="26" customHeight="1" spans="1:7">
      <c r="A22" s="16">
        <v>17</v>
      </c>
      <c r="B22" s="16" t="s">
        <v>80</v>
      </c>
      <c r="C22" s="16" t="s">
        <v>177</v>
      </c>
      <c r="D22" s="16" t="s">
        <v>178</v>
      </c>
      <c r="E22" s="16">
        <v>378</v>
      </c>
      <c r="F22" s="16">
        <v>378</v>
      </c>
      <c r="G22" s="16"/>
    </row>
    <row r="23" s="11" customFormat="1" ht="26" customHeight="1" spans="1:7">
      <c r="A23" s="16">
        <v>18</v>
      </c>
      <c r="B23" s="16" t="s">
        <v>80</v>
      </c>
      <c r="C23" s="16" t="s">
        <v>179</v>
      </c>
      <c r="D23" s="16" t="s">
        <v>180</v>
      </c>
      <c r="E23" s="16">
        <v>2.64</v>
      </c>
      <c r="F23" s="16">
        <v>2.64</v>
      </c>
      <c r="G23" s="16"/>
    </row>
    <row r="24" s="11" customFormat="1" ht="26" customHeight="1" spans="1:7">
      <c r="A24" s="16">
        <v>19</v>
      </c>
      <c r="B24" s="16" t="s">
        <v>80</v>
      </c>
      <c r="C24" s="16" t="s">
        <v>181</v>
      </c>
      <c r="D24" s="16" t="s">
        <v>182</v>
      </c>
      <c r="E24" s="16">
        <v>1934</v>
      </c>
      <c r="F24" s="16">
        <v>1934</v>
      </c>
      <c r="G24" s="16"/>
    </row>
    <row r="25" s="11" customFormat="1" ht="26" customHeight="1" spans="1:7">
      <c r="A25" s="16">
        <v>20</v>
      </c>
      <c r="B25" s="16" t="s">
        <v>80</v>
      </c>
      <c r="C25" s="16" t="s">
        <v>183</v>
      </c>
      <c r="D25" s="16" t="s">
        <v>184</v>
      </c>
      <c r="E25" s="16">
        <v>9307.6</v>
      </c>
      <c r="F25" s="16">
        <v>9307.6</v>
      </c>
      <c r="G25" s="16"/>
    </row>
    <row r="26" ht="26" customHeight="1" spans="1:7">
      <c r="A26" s="9">
        <v>21</v>
      </c>
      <c r="B26" s="9" t="s">
        <v>80</v>
      </c>
      <c r="C26" s="9"/>
      <c r="D26" s="9"/>
      <c r="E26" s="9"/>
      <c r="F26" s="9"/>
      <c r="G26" s="9"/>
    </row>
    <row r="27" ht="26" customHeight="1" spans="1:7">
      <c r="A27" s="9">
        <v>22</v>
      </c>
      <c r="B27" s="9" t="s">
        <v>80</v>
      </c>
      <c r="C27" s="9"/>
      <c r="D27" s="9"/>
      <c r="E27" s="9"/>
      <c r="F27" s="9"/>
      <c r="G27" s="9"/>
    </row>
  </sheetData>
  <autoFilter ref="A5:G27">
    <extLst/>
  </autoFilter>
  <mergeCells count="2">
    <mergeCell ref="A5:B5"/>
    <mergeCell ref="A1:G3"/>
  </mergeCells>
  <pageMargins left="0.629861111111111" right="0.156944444444444" top="1" bottom="1" header="0.5" footer="0.5"/>
  <pageSetup paperSize="9" scale="87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4"/>
  <sheetViews>
    <sheetView workbookViewId="0">
      <selection activeCell="H12" sqref="H12"/>
    </sheetView>
  </sheetViews>
  <sheetFormatPr defaultColWidth="8.89166666666667" defaultRowHeight="13.5" outlineLevelCol="3"/>
  <cols>
    <col min="1" max="1" width="6.89166666666667" style="2" customWidth="1"/>
    <col min="2" max="2" width="34.775" style="2" customWidth="1"/>
    <col min="3" max="3" width="17.3333333333333" style="2" customWidth="1"/>
    <col min="4" max="4" width="19" style="2" customWidth="1"/>
    <col min="5" max="5" width="9.66666666666667" style="2"/>
    <col min="6" max="16384" width="8.89166666666667" style="2"/>
  </cols>
  <sheetData>
    <row r="2" ht="29" customHeight="1" spans="1:4">
      <c r="A2" s="3" t="s">
        <v>3</v>
      </c>
      <c r="B2" s="3" t="s">
        <v>141</v>
      </c>
      <c r="C2" s="3" t="s">
        <v>142</v>
      </c>
      <c r="D2" s="3" t="s">
        <v>143</v>
      </c>
    </row>
    <row r="3" ht="22" customHeight="1" spans="1:4">
      <c r="A3" s="4" t="s">
        <v>20</v>
      </c>
      <c r="B3" s="5"/>
      <c r="C3" s="6"/>
      <c r="D3" s="7">
        <f>SUM(D4:D12)</f>
        <v>134465.7</v>
      </c>
    </row>
    <row r="4" s="1" customFormat="1" ht="32" customHeight="1" spans="1:4">
      <c r="A4" s="8">
        <v>1</v>
      </c>
      <c r="B4" s="8" t="s">
        <v>185</v>
      </c>
      <c r="C4" s="8" t="s">
        <v>186</v>
      </c>
      <c r="D4" s="9">
        <v>95515</v>
      </c>
    </row>
    <row r="5" s="1" customFormat="1" ht="32" customHeight="1" spans="1:4">
      <c r="A5" s="8">
        <v>2</v>
      </c>
      <c r="B5" s="8" t="s">
        <v>187</v>
      </c>
      <c r="C5" s="8" t="s">
        <v>188</v>
      </c>
      <c r="D5" s="9">
        <v>16137</v>
      </c>
    </row>
    <row r="6" s="1" customFormat="1" ht="32" customHeight="1" spans="1:4">
      <c r="A6" s="8">
        <v>3</v>
      </c>
      <c r="B6" s="8" t="s">
        <v>189</v>
      </c>
      <c r="C6" s="8" t="s">
        <v>190</v>
      </c>
      <c r="D6" s="8">
        <v>386</v>
      </c>
    </row>
    <row r="7" s="1" customFormat="1" ht="32" customHeight="1" spans="1:4">
      <c r="A7" s="8">
        <v>4</v>
      </c>
      <c r="B7" s="8" t="s">
        <v>191</v>
      </c>
      <c r="C7" s="8" t="s">
        <v>192</v>
      </c>
      <c r="D7" s="8">
        <v>321</v>
      </c>
    </row>
    <row r="8" s="1" customFormat="1" ht="32" customHeight="1" spans="1:4">
      <c r="A8" s="8">
        <v>5</v>
      </c>
      <c r="B8" s="8" t="s">
        <v>193</v>
      </c>
      <c r="C8" s="8" t="s">
        <v>194</v>
      </c>
      <c r="D8" s="8">
        <v>135.7</v>
      </c>
    </row>
    <row r="9" s="1" customFormat="1" ht="32" customHeight="1" spans="1:4">
      <c r="A9" s="8">
        <v>5</v>
      </c>
      <c r="B9" s="8" t="s">
        <v>195</v>
      </c>
      <c r="C9" s="8" t="s">
        <v>196</v>
      </c>
      <c r="D9" s="8">
        <v>1895</v>
      </c>
    </row>
    <row r="10" s="1" customFormat="1" ht="32" customHeight="1" spans="1:4">
      <c r="A10" s="8">
        <v>6</v>
      </c>
      <c r="B10" s="8" t="s">
        <v>197</v>
      </c>
      <c r="C10" s="8" t="s">
        <v>198</v>
      </c>
      <c r="D10" s="8">
        <v>65</v>
      </c>
    </row>
    <row r="11" s="1" customFormat="1" ht="32" customHeight="1" spans="1:4">
      <c r="A11" s="8">
        <v>7</v>
      </c>
      <c r="B11" s="8" t="s">
        <v>187</v>
      </c>
      <c r="C11" s="8" t="s">
        <v>199</v>
      </c>
      <c r="D11" s="9">
        <v>11690</v>
      </c>
    </row>
    <row r="12" s="1" customFormat="1" ht="32" customHeight="1" spans="1:4">
      <c r="A12" s="8">
        <v>8</v>
      </c>
      <c r="B12" s="8" t="s">
        <v>185</v>
      </c>
      <c r="C12" s="8" t="s">
        <v>200</v>
      </c>
      <c r="D12" s="9">
        <v>8321</v>
      </c>
    </row>
    <row r="13" s="1" customFormat="1" ht="32" customHeight="1" spans="1:4">
      <c r="A13" s="8">
        <v>9</v>
      </c>
      <c r="B13" s="8"/>
      <c r="C13" s="8"/>
      <c r="D13" s="8"/>
    </row>
    <row r="14" s="1" customFormat="1" ht="32" customHeight="1" spans="1:4">
      <c r="A14" s="8">
        <v>10</v>
      </c>
      <c r="B14" s="8"/>
      <c r="C14" s="8"/>
      <c r="D14" s="8"/>
    </row>
  </sheetData>
  <autoFilter ref="A3:D14">
    <extLst/>
  </autoFilter>
  <mergeCells count="1">
    <mergeCell ref="A3:C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项目计划表</vt:lpstr>
      <vt:lpstr>未整合资金</vt:lpstr>
      <vt:lpstr>使用资金合计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Sunshine</cp:lastModifiedBy>
  <dcterms:created xsi:type="dcterms:W3CDTF">2022-10-19T04:01:00Z</dcterms:created>
  <dcterms:modified xsi:type="dcterms:W3CDTF">2023-12-04T09:04:01Z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